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/EOXX Dropbox/EPAROX-INC/TauriFX/Beispielrechner/"/>
    </mc:Choice>
  </mc:AlternateContent>
  <xr:revisionPtr revIDLastSave="0" documentId="13_ncr:1_{D6DCFB14-48D7-434A-9F1D-6AC0B705EF1E}" xr6:coauthVersionLast="47" xr6:coauthVersionMax="47" xr10:uidLastSave="{00000000-0000-0000-0000-000000000000}"/>
  <bookViews>
    <workbookView xWindow="520" yWindow="1680" windowWidth="37120" windowHeight="25580" xr2:uid="{B1002DDF-ABF1-C14C-812F-3CEC0084D557}"/>
  </bookViews>
  <sheets>
    <sheet name="Tauri Nebula" sheetId="1" r:id="rId1"/>
  </sheets>
  <definedNames>
    <definedName name="_xlnm.Print_Area" localSheetId="0">'Tauri Nebula'!$A$1:$O$21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E10" i="1" s="1"/>
  <c r="D11" i="1" l="1"/>
  <c r="D12" i="1" s="1"/>
  <c r="D13" i="1" l="1"/>
  <c r="F10" i="1" l="1"/>
  <c r="F11" i="1" s="1"/>
  <c r="E11" i="1"/>
  <c r="E12" i="1" l="1"/>
  <c r="E13" i="1" s="1"/>
  <c r="G10" i="1"/>
  <c r="F12" i="1"/>
  <c r="F13" i="1" s="1"/>
  <c r="H10" i="1" l="1"/>
  <c r="G11" i="1"/>
  <c r="G12" i="1" l="1"/>
  <c r="G13" i="1" s="1"/>
  <c r="I10" i="1"/>
  <c r="H11" i="1"/>
  <c r="H12" i="1" s="1"/>
  <c r="H13" i="1" s="1"/>
  <c r="I11" i="1" l="1"/>
  <c r="J10" i="1"/>
  <c r="J11" i="1" l="1"/>
  <c r="J12" i="1" s="1"/>
  <c r="J13" i="1" s="1"/>
  <c r="K10" i="1"/>
  <c r="I12" i="1"/>
  <c r="I13" i="1" s="1"/>
  <c r="L10" i="1" l="1"/>
  <c r="K11" i="1"/>
  <c r="K12" i="1" l="1"/>
  <c r="K13" i="1" s="1"/>
  <c r="L11" i="1"/>
  <c r="L12" i="1" s="1"/>
  <c r="L13" i="1" s="1"/>
  <c r="M10" i="1"/>
  <c r="N10" i="1" l="1"/>
  <c r="M11" i="1"/>
  <c r="M12" i="1" s="1"/>
  <c r="M13" i="1" s="1"/>
  <c r="O10" i="1" l="1"/>
  <c r="N11" i="1"/>
  <c r="N12" i="1" s="1"/>
  <c r="N13" i="1" s="1"/>
  <c r="D18" i="1" l="1"/>
  <c r="O11" i="1"/>
  <c r="O12" i="1" l="1"/>
  <c r="O13" i="1" s="1"/>
  <c r="E18" i="1"/>
  <c r="D19" i="1"/>
  <c r="D20" i="1" s="1"/>
  <c r="D21" i="1" s="1"/>
  <c r="F18" i="1" l="1"/>
  <c r="E19" i="1"/>
  <c r="E20" i="1" s="1"/>
  <c r="E21" i="1" s="1"/>
  <c r="G18" i="1" l="1"/>
  <c r="F19" i="1"/>
  <c r="F20" i="1" s="1"/>
  <c r="F21" i="1" s="1"/>
  <c r="H18" i="1" l="1"/>
  <c r="G19" i="1"/>
  <c r="G20" i="1" s="1"/>
  <c r="G21" i="1" s="1"/>
  <c r="I18" i="1" l="1"/>
  <c r="H19" i="1"/>
  <c r="H20" i="1" l="1"/>
  <c r="H21" i="1"/>
  <c r="J18" i="1"/>
  <c r="I19" i="1"/>
  <c r="I20" i="1" s="1"/>
  <c r="I21" i="1" s="1"/>
  <c r="K18" i="1" l="1"/>
  <c r="J19" i="1"/>
  <c r="J20" i="1" s="1"/>
  <c r="J21" i="1" s="1"/>
  <c r="L18" i="1" l="1"/>
  <c r="K19" i="1"/>
  <c r="K20" i="1" l="1"/>
  <c r="K21" i="1" s="1"/>
  <c r="M18" i="1"/>
  <c r="L19" i="1"/>
  <c r="L20" i="1" s="1"/>
  <c r="L21" i="1" s="1"/>
  <c r="N18" i="1" l="1"/>
  <c r="M19" i="1"/>
  <c r="M20" i="1" s="1"/>
  <c r="M21" i="1" s="1"/>
  <c r="O18" i="1" l="1"/>
  <c r="O19" i="1" s="1"/>
  <c r="O20" i="1" s="1"/>
  <c r="O21" i="1" s="1"/>
  <c r="N19" i="1"/>
  <c r="N20" i="1" s="1"/>
  <c r="N21" i="1" s="1"/>
</calcChain>
</file>

<file path=xl/sharedStrings.xml><?xml version="1.0" encoding="utf-8"?>
<sst xmlns="http://schemas.openxmlformats.org/spreadsheetml/2006/main" count="42" uniqueCount="24">
  <si>
    <t>Invest</t>
  </si>
  <si>
    <t>April</t>
  </si>
  <si>
    <t>August</t>
  </si>
  <si>
    <t>September</t>
  </si>
  <si>
    <t>November</t>
  </si>
  <si>
    <t>Serverfee in %</t>
  </si>
  <si>
    <t>Example calculator*</t>
  </si>
  <si>
    <t>*All information without guarantee. Past results are no guarantee of future results. This view is for explanatory purposes only and does not constitute advice.</t>
  </si>
  <si>
    <t>Example Bot</t>
  </si>
  <si>
    <t>Year 2023</t>
  </si>
  <si>
    <t>Year 2024</t>
  </si>
  <si>
    <t>January</t>
  </si>
  <si>
    <t>February</t>
  </si>
  <si>
    <t>March</t>
  </si>
  <si>
    <t>May</t>
  </si>
  <si>
    <t>June</t>
  </si>
  <si>
    <t>July</t>
  </si>
  <si>
    <t>October</t>
  </si>
  <si>
    <t>December</t>
  </si>
  <si>
    <t>Already realized %</t>
  </si>
  <si>
    <t>Development Balance</t>
  </si>
  <si>
    <t>Result per month</t>
  </si>
  <si>
    <t>Net result per month</t>
  </si>
  <si>
    <t>Nebula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</si>
</sst>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9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2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2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64" fontId="4" fillId="0" borderId="0" xfId="0" applyNumberFormat="1" applyFont="1"/>
    <xf numFmtId="0" fontId="6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6" fillId="0" borderId="0" xfId="0" applyFont="1"/>
    <xf numFmtId="0" fontId="4" fillId="2" borderId="0" xfId="0" applyFont="1" applyFill="1"/>
    <xf numFmtId="0" fontId="4" fillId="3" borderId="0" xfId="0" applyFont="1" applyFill="1"/>
    <xf numFmtId="0" fontId="3" fillId="3" borderId="0" xfId="0" applyFont="1" applyFill="1"/>
    <xf numFmtId="0" fontId="7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7" fillId="4" borderId="0" xfId="0" applyFont="1" applyFill="1"/>
    <xf numFmtId="0" fontId="3" fillId="4" borderId="0" xfId="0" applyFont="1" applyFill="1"/>
    <xf numFmtId="164" fontId="4" fillId="3" borderId="0" xfId="0" applyNumberFormat="1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2" fontId="4" fillId="3" borderId="0" xfId="0" applyNumberFormat="1" applyFont="1" applyFill="1" applyAlignment="1">
      <alignment horizontal="center" vertical="center" shrinkToFit="1"/>
    </xf>
    <xf numFmtId="164" fontId="7" fillId="4" borderId="0" xfId="0" applyNumberFormat="1" applyFont="1" applyFill="1" applyAlignment="1">
      <alignment horizontal="center" vertical="center" shrinkToFit="1"/>
    </xf>
    <xf numFmtId="164" fontId="4" fillId="3" borderId="0" xfId="0" applyNumberFormat="1" applyFont="1" applyFill="1" applyAlignment="1">
      <alignment horizontal="center" shrinkToFit="1"/>
    </xf>
    <xf numFmtId="164" fontId="7" fillId="4" borderId="0" xfId="0" applyNumberFormat="1" applyFont="1" applyFill="1" applyAlignment="1">
      <alignment horizontal="center" shrinkToFit="1"/>
    </xf>
    <xf numFmtId="0" fontId="8" fillId="2" borderId="0" xfId="0" applyFont="1" applyFill="1"/>
    <xf numFmtId="0" fontId="3" fillId="2" borderId="0" xfId="0" applyFont="1" applyFill="1" applyAlignment="1">
      <alignment horizontal="center"/>
    </xf>
    <xf numFmtId="0" fontId="1" fillId="2" borderId="0" xfId="0" applyFont="1" applyFill="1"/>
    <xf numFmtId="0" fontId="5" fillId="0" borderId="0" xfId="0" applyFont="1" applyAlignment="1">
      <alignment horizontal="left"/>
    </xf>
    <xf numFmtId="0" fontId="0" fillId="0" borderId="0" xfId="0"/>
    <xf numFmtId="164" fontId="5" fillId="0" borderId="0" xfId="0" applyNumberFormat="1" applyFont="1" applyAlignment="1" applyProtection="1">
      <alignment horizontal="left" shrinkToFit="1"/>
      <protection locked="0"/>
    </xf>
    <xf numFmtId="0" fontId="0" fillId="0" borderId="0" xfId="0" applyAlignment="1" applyProtection="1">
      <alignment shrinkToFit="1"/>
      <protection locked="0"/>
    </xf>
    <xf numFmtId="0" fontId="0" fillId="0" borderId="0" xfId="0" applyAlignment="1">
      <alignment shrinkToFi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99807-252E-0749-9615-DF8430CD845A}">
  <dimension ref="A1:Q23"/>
  <sheetViews>
    <sheetView showGridLines="0" tabSelected="1" zoomScaleNormal="100" workbookViewId="0">
      <selection activeCell="B5" sqref="B5:F5"/>
    </sheetView>
  </sheetViews>
  <sheetFormatPr baseColWidth="10" defaultRowHeight="21" x14ac:dyDescent="0.25"/>
  <cols>
    <col min="1" max="1" width="36.6640625" style="1" customWidth="1"/>
    <col min="2" max="2" width="4.6640625" style="1" customWidth="1"/>
    <col min="3" max="3" width="4" style="1" customWidth="1"/>
    <col min="4" max="15" width="18.83203125" style="2" customWidth="1"/>
    <col min="16" max="16" width="15.83203125" style="1" customWidth="1"/>
    <col min="17" max="16384" width="10.83203125" style="1"/>
  </cols>
  <sheetData>
    <row r="1" spans="1:17" s="9" customFormat="1" ht="31" x14ac:dyDescent="0.35">
      <c r="A1" s="36" t="s">
        <v>6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7" s="9" customFormat="1" x14ac:dyDescent="0.25">
      <c r="A2" s="38" t="s">
        <v>7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7" ht="24" x14ac:dyDescent="0.3"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3"/>
      <c r="Q3" s="3"/>
    </row>
    <row r="4" spans="1:17" ht="28" x14ac:dyDescent="0.35">
      <c r="A4" s="5" t="s">
        <v>8</v>
      </c>
      <c r="B4" s="39" t="s">
        <v>23</v>
      </c>
      <c r="C4" s="40"/>
      <c r="D4" s="40"/>
      <c r="E4" s="40"/>
      <c r="F4" s="40"/>
      <c r="G4" s="4"/>
      <c r="H4" s="4"/>
      <c r="I4" s="4"/>
      <c r="J4" s="4"/>
      <c r="K4" s="4"/>
      <c r="L4" s="4"/>
      <c r="M4" s="4"/>
      <c r="N4" s="4"/>
      <c r="O4" s="4"/>
      <c r="P4" s="3"/>
      <c r="Q4" s="3"/>
    </row>
    <row r="5" spans="1:17" ht="28" x14ac:dyDescent="0.35">
      <c r="A5" s="5" t="s">
        <v>0</v>
      </c>
      <c r="B5" s="41">
        <v>1000</v>
      </c>
      <c r="C5" s="42"/>
      <c r="D5" s="42"/>
      <c r="E5" s="42"/>
      <c r="F5" s="42"/>
      <c r="G5" s="1"/>
      <c r="H5" s="1"/>
      <c r="I5" s="1"/>
      <c r="J5" s="1"/>
      <c r="K5" s="1"/>
      <c r="L5" s="1"/>
      <c r="M5" s="1"/>
      <c r="N5" s="1"/>
      <c r="O5" s="1"/>
      <c r="P5" s="3"/>
      <c r="Q5" s="3"/>
    </row>
    <row r="6" spans="1:17" ht="28" x14ac:dyDescent="0.35">
      <c r="A6" s="5" t="s">
        <v>5</v>
      </c>
      <c r="B6" s="41">
        <v>35</v>
      </c>
      <c r="C6" s="43"/>
      <c r="D6" s="43"/>
      <c r="E6" s="43"/>
      <c r="F6" s="43"/>
      <c r="G6" s="1"/>
      <c r="H6" s="1"/>
      <c r="I6" s="1"/>
      <c r="J6" s="1"/>
      <c r="K6" s="1"/>
      <c r="L6" s="1"/>
      <c r="M6" s="1"/>
      <c r="N6" s="1"/>
      <c r="O6" s="1"/>
      <c r="P6" s="3"/>
      <c r="Q6" s="3"/>
    </row>
    <row r="7" spans="1:17" ht="24" x14ac:dyDescent="0.3">
      <c r="A7" s="3"/>
      <c r="B7" s="6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3"/>
      <c r="Q7" s="3"/>
    </row>
    <row r="8" spans="1:17" s="13" customFormat="1" ht="24" x14ac:dyDescent="0.2">
      <c r="A8" s="10" t="s">
        <v>9</v>
      </c>
      <c r="B8" s="11"/>
      <c r="C8" s="11"/>
      <c r="D8" s="12" t="s">
        <v>11</v>
      </c>
      <c r="E8" s="12" t="s">
        <v>12</v>
      </c>
      <c r="F8" s="12" t="s">
        <v>13</v>
      </c>
      <c r="G8" s="12" t="s">
        <v>1</v>
      </c>
      <c r="H8" s="12" t="s">
        <v>14</v>
      </c>
      <c r="I8" s="12" t="s">
        <v>15</v>
      </c>
      <c r="J8" s="12" t="s">
        <v>16</v>
      </c>
      <c r="K8" s="12" t="s">
        <v>2</v>
      </c>
      <c r="L8" s="12" t="s">
        <v>3</v>
      </c>
      <c r="M8" s="12" t="s">
        <v>17</v>
      </c>
      <c r="N8" s="12" t="s">
        <v>4</v>
      </c>
      <c r="O8" s="12" t="s">
        <v>18</v>
      </c>
      <c r="P8" s="11"/>
      <c r="Q8" s="11"/>
    </row>
    <row r="9" spans="1:17" s="16" customFormat="1" ht="30" customHeight="1" x14ac:dyDescent="0.2">
      <c r="A9" s="14" t="s">
        <v>19</v>
      </c>
      <c r="B9" s="14"/>
      <c r="C9" s="14"/>
      <c r="D9" s="15">
        <v>0</v>
      </c>
      <c r="E9" s="15">
        <v>0</v>
      </c>
      <c r="F9" s="15">
        <v>0</v>
      </c>
      <c r="G9" s="15">
        <v>0</v>
      </c>
      <c r="H9" s="15">
        <v>12.37</v>
      </c>
      <c r="I9" s="15">
        <v>72.16</v>
      </c>
      <c r="J9" s="15">
        <v>50.26</v>
      </c>
      <c r="K9" s="15">
        <v>26.36</v>
      </c>
      <c r="L9" s="15">
        <v>16.23</v>
      </c>
      <c r="M9" s="15">
        <v>21.44</v>
      </c>
      <c r="N9" s="15">
        <v>17.54</v>
      </c>
      <c r="O9" s="15">
        <v>14.56</v>
      </c>
      <c r="P9" s="14"/>
      <c r="Q9" s="14"/>
    </row>
    <row r="10" spans="1:17" s="20" customFormat="1" ht="30" customHeight="1" x14ac:dyDescent="0.2">
      <c r="A10" s="19" t="s">
        <v>20</v>
      </c>
      <c r="B10" s="19"/>
      <c r="C10" s="19"/>
      <c r="D10" s="30">
        <f>(($B$5/100)*D9)+$B$5</f>
        <v>1000</v>
      </c>
      <c r="E10" s="30">
        <f>(($B$5/100)*E9)+D10</f>
        <v>1000</v>
      </c>
      <c r="F10" s="30">
        <f t="shared" ref="F10:H10" si="0">(($B$5/100)*F9)+E10</f>
        <v>1000</v>
      </c>
      <c r="G10" s="30">
        <f t="shared" si="0"/>
        <v>1000</v>
      </c>
      <c r="H10" s="30">
        <f t="shared" si="0"/>
        <v>1123.7</v>
      </c>
      <c r="I10" s="30">
        <f>((H10/100)*I9)+H10</f>
        <v>1934.5619200000001</v>
      </c>
      <c r="J10" s="30">
        <f t="shared" ref="J10:O10" si="1">((I10/100)*J9)+I10</f>
        <v>2906.8727409920002</v>
      </c>
      <c r="K10" s="30">
        <f t="shared" si="1"/>
        <v>3673.1243955174914</v>
      </c>
      <c r="L10" s="30">
        <f t="shared" si="1"/>
        <v>4269.2724849099804</v>
      </c>
      <c r="M10" s="30">
        <f t="shared" si="1"/>
        <v>5184.6045056746807</v>
      </c>
      <c r="N10" s="30">
        <f t="shared" si="1"/>
        <v>6093.9841359700195</v>
      </c>
      <c r="O10" s="30">
        <f t="shared" si="1"/>
        <v>6981.2682261672544</v>
      </c>
      <c r="P10" s="19"/>
      <c r="Q10" s="19"/>
    </row>
    <row r="11" spans="1:17" s="20" customFormat="1" ht="30" customHeight="1" x14ac:dyDescent="0.2">
      <c r="A11" s="19" t="s">
        <v>21</v>
      </c>
      <c r="B11" s="19"/>
      <c r="C11" s="19"/>
      <c r="D11" s="30">
        <f>D10-$B$5</f>
        <v>0</v>
      </c>
      <c r="E11" s="30">
        <f>E10-D10</f>
        <v>0</v>
      </c>
      <c r="F11" s="30">
        <f t="shared" ref="F11:O11" si="2">F10-E10</f>
        <v>0</v>
      </c>
      <c r="G11" s="30">
        <f t="shared" si="2"/>
        <v>0</v>
      </c>
      <c r="H11" s="30">
        <f t="shared" si="2"/>
        <v>123.70000000000005</v>
      </c>
      <c r="I11" s="30">
        <f t="shared" si="2"/>
        <v>810.86192000000005</v>
      </c>
      <c r="J11" s="30">
        <f t="shared" si="2"/>
        <v>972.31082099200012</v>
      </c>
      <c r="K11" s="30">
        <f t="shared" si="2"/>
        <v>766.25165452549118</v>
      </c>
      <c r="L11" s="30">
        <f t="shared" si="2"/>
        <v>596.14808939248906</v>
      </c>
      <c r="M11" s="30">
        <f t="shared" si="2"/>
        <v>915.33202076470025</v>
      </c>
      <c r="N11" s="30">
        <f t="shared" si="2"/>
        <v>909.37963029533876</v>
      </c>
      <c r="O11" s="30">
        <f t="shared" si="2"/>
        <v>887.28409019723495</v>
      </c>
      <c r="P11" s="19"/>
      <c r="Q11" s="19"/>
    </row>
    <row r="12" spans="1:17" s="20" customFormat="1" ht="24" hidden="1" x14ac:dyDescent="0.2">
      <c r="A12" s="19" t="s">
        <v>5</v>
      </c>
      <c r="B12" s="19"/>
      <c r="C12" s="19"/>
      <c r="D12" s="31">
        <f>D11/100*$B$6</f>
        <v>0</v>
      </c>
      <c r="E12" s="32">
        <f>E11/100*$B$6</f>
        <v>0</v>
      </c>
      <c r="F12" s="32">
        <f t="shared" ref="F12:O12" si="3">F11/100*$B$6</f>
        <v>0</v>
      </c>
      <c r="G12" s="32">
        <f t="shared" si="3"/>
        <v>0</v>
      </c>
      <c r="H12" s="32">
        <f t="shared" si="3"/>
        <v>43.295000000000016</v>
      </c>
      <c r="I12" s="32">
        <f t="shared" si="3"/>
        <v>283.801672</v>
      </c>
      <c r="J12" s="32">
        <f t="shared" si="3"/>
        <v>340.30878734720005</v>
      </c>
      <c r="K12" s="32">
        <f t="shared" si="3"/>
        <v>268.18807908392188</v>
      </c>
      <c r="L12" s="32">
        <f t="shared" si="3"/>
        <v>208.65183128737115</v>
      </c>
      <c r="M12" s="32">
        <f t="shared" si="3"/>
        <v>320.36620726764511</v>
      </c>
      <c r="N12" s="32">
        <f t="shared" si="3"/>
        <v>318.28287060336856</v>
      </c>
      <c r="O12" s="32">
        <f t="shared" si="3"/>
        <v>310.54943156903221</v>
      </c>
      <c r="P12" s="19"/>
      <c r="Q12" s="19"/>
    </row>
    <row r="13" spans="1:17" s="27" customFormat="1" ht="28" x14ac:dyDescent="0.2">
      <c r="A13" s="25" t="s">
        <v>22</v>
      </c>
      <c r="B13" s="25"/>
      <c r="C13" s="25"/>
      <c r="D13" s="33">
        <f t="shared" ref="D13:O13" si="4">D11-D12</f>
        <v>0</v>
      </c>
      <c r="E13" s="33">
        <f t="shared" si="4"/>
        <v>0</v>
      </c>
      <c r="F13" s="33">
        <f t="shared" si="4"/>
        <v>0</v>
      </c>
      <c r="G13" s="33">
        <f t="shared" si="4"/>
        <v>0</v>
      </c>
      <c r="H13" s="33">
        <f t="shared" si="4"/>
        <v>80.40500000000003</v>
      </c>
      <c r="I13" s="33">
        <f t="shared" si="4"/>
        <v>527.060248</v>
      </c>
      <c r="J13" s="33">
        <f t="shared" si="4"/>
        <v>632.00203364480012</v>
      </c>
      <c r="K13" s="33">
        <f t="shared" si="4"/>
        <v>498.0635754415693</v>
      </c>
      <c r="L13" s="33">
        <f t="shared" si="4"/>
        <v>387.49625810511793</v>
      </c>
      <c r="M13" s="33">
        <f t="shared" si="4"/>
        <v>594.96581349705514</v>
      </c>
      <c r="N13" s="33">
        <f t="shared" si="4"/>
        <v>591.09675969197019</v>
      </c>
      <c r="O13" s="33">
        <f t="shared" si="4"/>
        <v>576.73465862820274</v>
      </c>
      <c r="P13" s="26"/>
      <c r="Q13" s="26"/>
    </row>
    <row r="14" spans="1:17" s="13" customFormat="1" ht="24" x14ac:dyDescent="0.2">
      <c r="A14" s="11"/>
      <c r="B14" s="11"/>
      <c r="C14" s="11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1"/>
      <c r="Q14" s="11"/>
    </row>
    <row r="15" spans="1:17" s="13" customFormat="1" ht="24" x14ac:dyDescent="0.2">
      <c r="A15" s="11"/>
      <c r="B15" s="11"/>
      <c r="C15" s="11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1"/>
      <c r="Q15" s="11"/>
    </row>
    <row r="16" spans="1:17" ht="30" customHeight="1" x14ac:dyDescent="0.3">
      <c r="A16" s="21" t="s">
        <v>10</v>
      </c>
      <c r="B16" s="3"/>
      <c r="C16" s="3"/>
      <c r="D16" s="7" t="s">
        <v>11</v>
      </c>
      <c r="E16" s="7" t="s">
        <v>12</v>
      </c>
      <c r="F16" s="7" t="s">
        <v>13</v>
      </c>
      <c r="G16" s="7" t="s">
        <v>1</v>
      </c>
      <c r="H16" s="7" t="s">
        <v>14</v>
      </c>
      <c r="I16" s="7" t="s">
        <v>15</v>
      </c>
      <c r="J16" s="7" t="s">
        <v>16</v>
      </c>
      <c r="K16" s="7" t="s">
        <v>2</v>
      </c>
      <c r="L16" s="7" t="s">
        <v>3</v>
      </c>
      <c r="M16" s="7" t="s">
        <v>17</v>
      </c>
      <c r="N16" s="7" t="s">
        <v>4</v>
      </c>
      <c r="O16" s="7" t="s">
        <v>18</v>
      </c>
      <c r="P16" s="3"/>
      <c r="Q16" s="3"/>
    </row>
    <row r="17" spans="1:17" s="9" customFormat="1" ht="30" customHeight="1" x14ac:dyDescent="0.3">
      <c r="A17" s="14" t="s">
        <v>19</v>
      </c>
      <c r="B17" s="22"/>
      <c r="C17" s="22"/>
      <c r="D17" s="8">
        <v>25.52</v>
      </c>
      <c r="E17" s="8">
        <v>10.23</v>
      </c>
      <c r="F17" s="8">
        <v>11.85</v>
      </c>
      <c r="G17" s="8">
        <v>14.86</v>
      </c>
      <c r="H17" s="8">
        <v>12.69</v>
      </c>
      <c r="I17" s="8">
        <v>9.34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22"/>
      <c r="Q17" s="22"/>
    </row>
    <row r="18" spans="1:17" s="24" customFormat="1" ht="30" customHeight="1" x14ac:dyDescent="0.3">
      <c r="A18" s="19" t="s">
        <v>20</v>
      </c>
      <c r="B18" s="23"/>
      <c r="C18" s="23"/>
      <c r="D18" s="34">
        <f>((O10/100)*D17)+O10</f>
        <v>8762.8878774851382</v>
      </c>
      <c r="E18" s="34">
        <f>((D18/100)*E17)+D18</f>
        <v>9659.3313073518675</v>
      </c>
      <c r="F18" s="34">
        <f t="shared" ref="F18:O18" si="5">((E18/100)*F17)+E18</f>
        <v>10803.962067273063</v>
      </c>
      <c r="G18" s="34">
        <f t="shared" si="5"/>
        <v>12409.430830469841</v>
      </c>
      <c r="H18" s="34">
        <f t="shared" si="5"/>
        <v>13984.187602856464</v>
      </c>
      <c r="I18" s="34">
        <f t="shared" si="5"/>
        <v>15290.310724963258</v>
      </c>
      <c r="J18" s="34">
        <f t="shared" si="5"/>
        <v>15290.310724963258</v>
      </c>
      <c r="K18" s="34">
        <f t="shared" si="5"/>
        <v>15290.310724963258</v>
      </c>
      <c r="L18" s="34">
        <f t="shared" si="5"/>
        <v>15290.310724963258</v>
      </c>
      <c r="M18" s="34">
        <f t="shared" si="5"/>
        <v>15290.310724963258</v>
      </c>
      <c r="N18" s="34">
        <f t="shared" si="5"/>
        <v>15290.310724963258</v>
      </c>
      <c r="O18" s="34">
        <f t="shared" si="5"/>
        <v>15290.310724963258</v>
      </c>
      <c r="P18" s="23"/>
      <c r="Q18" s="23"/>
    </row>
    <row r="19" spans="1:17" s="24" customFormat="1" ht="30" customHeight="1" x14ac:dyDescent="0.3">
      <c r="A19" s="19" t="s">
        <v>21</v>
      </c>
      <c r="B19" s="23"/>
      <c r="C19" s="23"/>
      <c r="D19" s="34">
        <f>D18-O10</f>
        <v>1781.6196513178838</v>
      </c>
      <c r="E19" s="34">
        <f>E18-D18</f>
        <v>896.44342986672928</v>
      </c>
      <c r="F19" s="34">
        <f t="shared" ref="F19:O19" si="6">F18-E18</f>
        <v>1144.6307599211959</v>
      </c>
      <c r="G19" s="34">
        <f t="shared" si="6"/>
        <v>1605.4687631967772</v>
      </c>
      <c r="H19" s="34">
        <f t="shared" si="6"/>
        <v>1574.7567723866232</v>
      </c>
      <c r="I19" s="34">
        <f t="shared" si="6"/>
        <v>1306.1231221067937</v>
      </c>
      <c r="J19" s="34">
        <f t="shared" si="6"/>
        <v>0</v>
      </c>
      <c r="K19" s="34">
        <f t="shared" si="6"/>
        <v>0</v>
      </c>
      <c r="L19" s="34">
        <f t="shared" si="6"/>
        <v>0</v>
      </c>
      <c r="M19" s="34">
        <f t="shared" si="6"/>
        <v>0</v>
      </c>
      <c r="N19" s="34">
        <f t="shared" si="6"/>
        <v>0</v>
      </c>
      <c r="O19" s="34">
        <f t="shared" si="6"/>
        <v>0</v>
      </c>
      <c r="P19" s="23"/>
      <c r="Q19" s="23"/>
    </row>
    <row r="20" spans="1:17" s="24" customFormat="1" ht="30" hidden="1" customHeight="1" x14ac:dyDescent="0.3">
      <c r="A20" s="19" t="s">
        <v>5</v>
      </c>
      <c r="B20" s="23"/>
      <c r="C20" s="23"/>
      <c r="D20" s="34">
        <f>D19/100*$B$6</f>
        <v>623.56687796125937</v>
      </c>
      <c r="E20" s="34">
        <f>E19/100*$B$6</f>
        <v>313.75520045335526</v>
      </c>
      <c r="F20" s="34">
        <f t="shared" ref="F20:O20" si="7">F19/100*$B$6</f>
        <v>400.62076597241855</v>
      </c>
      <c r="G20" s="34">
        <f t="shared" si="7"/>
        <v>561.91406711887203</v>
      </c>
      <c r="H20" s="34">
        <f t="shared" si="7"/>
        <v>551.16487033531814</v>
      </c>
      <c r="I20" s="34">
        <f t="shared" si="7"/>
        <v>457.1430927373778</v>
      </c>
      <c r="J20" s="34">
        <f t="shared" si="7"/>
        <v>0</v>
      </c>
      <c r="K20" s="34">
        <f t="shared" si="7"/>
        <v>0</v>
      </c>
      <c r="L20" s="34">
        <f t="shared" si="7"/>
        <v>0</v>
      </c>
      <c r="M20" s="34">
        <f t="shared" si="7"/>
        <v>0</v>
      </c>
      <c r="N20" s="34">
        <f t="shared" si="7"/>
        <v>0</v>
      </c>
      <c r="O20" s="34">
        <f t="shared" si="7"/>
        <v>0</v>
      </c>
    </row>
    <row r="21" spans="1:17" s="29" customFormat="1" ht="30" customHeight="1" x14ac:dyDescent="0.35">
      <c r="A21" s="25" t="s">
        <v>22</v>
      </c>
      <c r="B21" s="28"/>
      <c r="C21" s="28"/>
      <c r="D21" s="35">
        <f t="shared" ref="D21:O21" si="8">D19-D20</f>
        <v>1158.0527733566246</v>
      </c>
      <c r="E21" s="35">
        <f t="shared" si="8"/>
        <v>582.68822941337407</v>
      </c>
      <c r="F21" s="35">
        <f t="shared" si="8"/>
        <v>744.00999394877738</v>
      </c>
      <c r="G21" s="35">
        <f t="shared" si="8"/>
        <v>1043.5546960779052</v>
      </c>
      <c r="H21" s="35">
        <f t="shared" si="8"/>
        <v>1023.5919020513051</v>
      </c>
      <c r="I21" s="35">
        <f t="shared" si="8"/>
        <v>848.98002936941589</v>
      </c>
      <c r="J21" s="35">
        <f t="shared" si="8"/>
        <v>0</v>
      </c>
      <c r="K21" s="35">
        <f t="shared" si="8"/>
        <v>0</v>
      </c>
      <c r="L21" s="35">
        <f t="shared" si="8"/>
        <v>0</v>
      </c>
      <c r="M21" s="35">
        <f t="shared" si="8"/>
        <v>0</v>
      </c>
      <c r="N21" s="35">
        <f t="shared" si="8"/>
        <v>0</v>
      </c>
      <c r="O21" s="35">
        <f t="shared" si="8"/>
        <v>0</v>
      </c>
    </row>
    <row r="22" spans="1:17" ht="30" customHeight="1" x14ac:dyDescent="0.25"/>
    <row r="23" spans="1:17" s="13" customFormat="1" x14ac:dyDescent="0.2"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</sheetData>
  <sheetProtection algorithmName="SHA-512" hashValue="P1Z1dMPb+oSL+DJX3sF52ZQL6KKqKoqYyrQbX59DUOoYYmscHSm0SHnTnhbRZGs29dPeQlUSebMdxa6ovLVaxQ==" saltValue="7DZfdNXb9M2nBhFT17fTAw==" spinCount="100000" sheet="1" objects="1" scenarios="1" selectLockedCells="1"/>
  <mergeCells count="3">
    <mergeCell ref="B4:F4"/>
    <mergeCell ref="B5:F5"/>
    <mergeCell ref="B6:F6"/>
  </mergeCells>
  <phoneticPr fontId="2" type="noConversion"/>
  <pageMargins left="0.7" right="0.7" top="0.78740157499999996" bottom="0.78740157499999996" header="0.3" footer="0.3"/>
  <pageSetup paperSize="9" scale="33" orientation="landscape" horizontalDpi="0" verticalDpi="0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Tauri Nebula</vt:lpstr>
      <vt:lpstr>'Tauri Nebula'!Druckbereich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2024-02-26T18:55:38Z</dcterms:created>
  <dcterms:modified xsi:type="dcterms:W3CDTF">2024-07-01T16:04:56Z</dcterms:modified>
</cp:coreProperties>
</file>